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n\Documents\Dawn\LE\Presentations\TxDOT\OnlineSeries2020\ExcelOnline\"/>
    </mc:Choice>
  </mc:AlternateContent>
  <xr:revisionPtr revIDLastSave="0" documentId="13_ncr:1_{3EA37859-BD1B-4184-B557-A97ADE998464}" xr6:coauthVersionLast="45" xr6:coauthVersionMax="45" xr10:uidLastSave="{00000000-0000-0000-0000-000000000000}"/>
  <bookViews>
    <workbookView xWindow="-120" yWindow="-120" windowWidth="24240" windowHeight="13140" firstSheet="7" activeTab="13" xr2:uid="{61FB4D6C-189A-41A6-B9DB-D5BF976D5FEB}"/>
  </bookViews>
  <sheets>
    <sheet name="Mean" sheetId="1" r:id="rId1"/>
    <sheet name="Min" sheetId="7" r:id="rId2"/>
    <sheet name="Max" sheetId="8" r:id="rId3"/>
    <sheet name="Median" sheetId="2" r:id="rId4"/>
    <sheet name="StandardDeviation" sheetId="4" r:id="rId5"/>
    <sheet name="Correlation" sheetId="11" r:id="rId6"/>
    <sheet name="DaysBetween" sheetId="12" r:id="rId7"/>
    <sheet name="PercentChange" sheetId="5" r:id="rId8"/>
    <sheet name="Crime Rate" sheetId="6" r:id="rId9"/>
    <sheet name="Proper" sheetId="14" r:id="rId10"/>
    <sheet name="LeftRightMid" sheetId="15" r:id="rId11"/>
    <sheet name="Trim" sheetId="16" r:id="rId12"/>
    <sheet name="Substitute" sheetId="17" r:id="rId13"/>
    <sheet name="Concatenate" sheetId="18" r:id="rId14"/>
    <sheet name="Resources" sheetId="19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8" l="1"/>
  <c r="B2" i="17" l="1"/>
  <c r="B2" i="16"/>
  <c r="B4" i="15"/>
  <c r="B3" i="15"/>
  <c r="B2" i="15"/>
  <c r="B2" i="14"/>
  <c r="C3" i="4"/>
  <c r="D2" i="6" l="1"/>
  <c r="D2" i="12"/>
  <c r="C2" i="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25" i="11"/>
  <c r="D15" i="11"/>
  <c r="D2" i="11"/>
  <c r="D4" i="6" l="1"/>
  <c r="D4" i="5"/>
  <c r="D5" i="5"/>
  <c r="D6" i="5"/>
  <c r="D7" i="5"/>
  <c r="D8" i="5"/>
  <c r="D9" i="5"/>
  <c r="D3" i="5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3" i="12"/>
  <c r="D6" i="11"/>
  <c r="B16" i="4"/>
  <c r="B15" i="4"/>
  <c r="B15" i="2"/>
  <c r="B15" i="8"/>
  <c r="B15" i="7"/>
  <c r="B15" i="1"/>
</calcChain>
</file>

<file path=xl/sharedStrings.xml><?xml version="1.0" encoding="utf-8"?>
<sst xmlns="http://schemas.openxmlformats.org/spreadsheetml/2006/main" count="77" uniqueCount="62">
  <si>
    <t>Sample</t>
  </si>
  <si>
    <t>=AVERAGE(A2:A15)</t>
  </si>
  <si>
    <t>=MIN(A2:A15)</t>
  </si>
  <si>
    <t>=MAX(A2:A15)</t>
  </si>
  <si>
    <t>=MEDIAN(A2:A15)</t>
  </si>
  <si>
    <t>Formula</t>
  </si>
  <si>
    <t>Perfect Positive Correlation</t>
  </si>
  <si>
    <t>Perfect Negative Correlation</t>
  </si>
  <si>
    <t>No Correlation</t>
  </si>
  <si>
    <t>As one goes up, the other goes up</t>
  </si>
  <si>
    <t>As one goes down, the other goes down</t>
  </si>
  <si>
    <t xml:space="preserve">No association </t>
  </si>
  <si>
    <t>Weak Correlation</t>
  </si>
  <si>
    <t>0.1-0.3</t>
  </si>
  <si>
    <t>Moderate Correlation</t>
  </si>
  <si>
    <t>0.3-0.5</t>
  </si>
  <si>
    <t>-0.1 - -0.3</t>
  </si>
  <si>
    <t>-0.3 - -0.5</t>
  </si>
  <si>
    <t>Strong Correlation</t>
  </si>
  <si>
    <t>0.5-1.0</t>
  </si>
  <si>
    <t>-0.5 - -1</t>
  </si>
  <si>
    <t>Date</t>
  </si>
  <si>
    <t>--</t>
  </si>
  <si>
    <t>Homicide</t>
  </si>
  <si>
    <t>Burglary</t>
  </si>
  <si>
    <t>Rape</t>
  </si>
  <si>
    <t>Agg. Assault</t>
  </si>
  <si>
    <t>Robbery</t>
  </si>
  <si>
    <t>MV Theft</t>
  </si>
  <si>
    <t>Larceny</t>
  </si>
  <si>
    <t>Percent Change</t>
  </si>
  <si>
    <t>(New-Old)/Old</t>
  </si>
  <si>
    <t>Notes</t>
  </si>
  <si>
    <t>Can have a greater than 100% increase</t>
  </si>
  <si>
    <t>Can't have greater than 100% decrease (negative numbers)</t>
  </si>
  <si>
    <t>(2019-2018)/2018</t>
  </si>
  <si>
    <t># Incidents</t>
  </si>
  <si>
    <t>Population</t>
  </si>
  <si>
    <t>Rate</t>
  </si>
  <si>
    <t>=(A3/B3)*100000</t>
  </si>
  <si>
    <t>=CORREL(A2:A6,B2:B6)</t>
  </si>
  <si>
    <t>'=A3-A2</t>
  </si>
  <si>
    <t>=STDEVP(A2:A15)</t>
  </si>
  <si>
    <t>=Proper(A2)</t>
  </si>
  <si>
    <t>123 MAIN STREET</t>
  </si>
  <si>
    <t>LEFT</t>
  </si>
  <si>
    <t>=Right(A2,2)</t>
  </si>
  <si>
    <t>=Left(A2,4)</t>
  </si>
  <si>
    <t>RIGHT</t>
  </si>
  <si>
    <t>MID</t>
  </si>
  <si>
    <t>=Mid(A2,5,2)</t>
  </si>
  <si>
    <t>=Trim(A2)</t>
  </si>
  <si>
    <t xml:space="preserve">140    Main     St   </t>
  </si>
  <si>
    <t>170 Elm Street</t>
  </si>
  <si>
    <t>=Substitute(A2,"Street","St.")</t>
  </si>
  <si>
    <t>Main</t>
  </si>
  <si>
    <t>Street</t>
  </si>
  <si>
    <t>=Concatenate(A2," ",B2," ",C2)</t>
  </si>
  <si>
    <t>https://yodalearning.com/tutorials/excel-formulas-pdf/</t>
  </si>
  <si>
    <t>COMMON EXCEL FORMULAS</t>
  </si>
  <si>
    <t>BAD ADDRESS</t>
  </si>
  <si>
    <t>BEST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</si>
</sst>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14" fontId="0" fillId="0" borderId="0" xfId="0" applyNumberFormat="1"/>
    <xf numFmtId="2" fontId="0" fillId="0" borderId="0" xfId="0" quotePrefix="1" applyNumberFormat="1"/>
    <xf numFmtId="10" fontId="0" fillId="0" borderId="0" xfId="0" applyNumberFormat="1"/>
    <xf numFmtId="3" fontId="0" fillId="0" borderId="0" xfId="0" applyNumberFormat="1"/>
    <xf numFmtId="0" fontId="0" fillId="2" borderId="0" xfId="0" quotePrefix="1" applyFill="1"/>
    <xf numFmtId="0" fontId="0" fillId="2" borderId="0" xfId="0" applyFill="1"/>
    <xf numFmtId="0" fontId="2" fillId="0" borderId="0" xfId="1"/>
    <xf numFmtId="0" fontId="1" fillId="0" borderId="0" xfId="0" applyFont="1"/>
    <xf numFmtId="0" fontId="0" fillId="0" borderId="0" xfId="0" applyBorder="1"/>
    <xf numFmtId="0" fontId="0" fillId="3" borderId="0" xfId="0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dalearning.com/tutorials/excel-formulas-pdf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197EE-8E97-4E70-9A5F-1E2F3FFACB1C}">
  <dimension ref="A1:C15"/>
  <sheetViews>
    <sheetView workbookViewId="0">
      <selection activeCell="C1" sqref="C1"/>
    </sheetView>
  </sheetViews>
  <sheetFormatPr defaultRowHeight="15" x14ac:dyDescent="0.25"/>
  <cols>
    <col min="3" max="3" width="18.140625" bestFit="1" customWidth="1"/>
  </cols>
  <sheetData>
    <row r="1" spans="1:3" x14ac:dyDescent="0.25">
      <c r="A1" t="s">
        <v>0</v>
      </c>
      <c r="B1" t="s">
        <v>5</v>
      </c>
      <c r="C1" s="6" t="s">
        <v>1</v>
      </c>
    </row>
    <row r="2" spans="1:3" x14ac:dyDescent="0.25">
      <c r="A2">
        <v>1</v>
      </c>
    </row>
    <row r="3" spans="1:3" x14ac:dyDescent="0.25">
      <c r="A3">
        <v>2</v>
      </c>
    </row>
    <row r="4" spans="1:3" x14ac:dyDescent="0.25">
      <c r="A4">
        <v>1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3</v>
      </c>
    </row>
    <row r="10" spans="1:3" x14ac:dyDescent="0.25">
      <c r="A10">
        <v>5</v>
      </c>
    </row>
    <row r="11" spans="1:3" x14ac:dyDescent="0.25">
      <c r="A11">
        <v>3</v>
      </c>
    </row>
    <row r="12" spans="1:3" x14ac:dyDescent="0.25">
      <c r="A12">
        <v>2</v>
      </c>
    </row>
    <row r="13" spans="1:3" x14ac:dyDescent="0.25">
      <c r="A13">
        <v>7</v>
      </c>
    </row>
    <row r="14" spans="1:3" x14ac:dyDescent="0.25">
      <c r="A14">
        <v>8</v>
      </c>
    </row>
    <row r="15" spans="1:3" x14ac:dyDescent="0.25">
      <c r="A15">
        <v>9</v>
      </c>
      <c r="B15">
        <f>AVERAGE(A2:A15)</f>
        <v>3.9285714285714284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9E712-D3AE-4BB4-9FCF-A0DA481982DE}">
  <dimension ref="A1:C2"/>
  <sheetViews>
    <sheetView workbookViewId="0">
      <selection activeCell="B1" sqref="A1:B1"/>
    </sheetView>
  </sheetViews>
  <sheetFormatPr defaultRowHeight="15" x14ac:dyDescent="0.25"/>
  <cols>
    <col min="1" max="1" width="16.140625" bestFit="1" customWidth="1"/>
    <col min="2" max="2" width="14.85546875" bestFit="1" customWidth="1"/>
    <col min="3" max="3" width="17.7109375" customWidth="1"/>
  </cols>
  <sheetData>
    <row r="1" spans="1:3" x14ac:dyDescent="0.25">
      <c r="A1" s="11" t="s">
        <v>60</v>
      </c>
      <c r="B1" s="11" t="s">
        <v>61</v>
      </c>
      <c r="C1" s="6" t="s">
        <v>43</v>
      </c>
    </row>
    <row r="2" spans="1:3" x14ac:dyDescent="0.25">
      <c r="A2" s="10" t="s">
        <v>44</v>
      </c>
      <c r="B2" s="10" t="str">
        <f>PROPER(A2)</f>
        <v>123 Main Street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4E6D-084D-44AE-85BC-191A75E3A491}">
  <dimension ref="A1:E4"/>
  <sheetViews>
    <sheetView workbookViewId="0">
      <selection activeCell="E2" sqref="E2"/>
    </sheetView>
  </sheetViews>
  <sheetFormatPr defaultRowHeight="15" x14ac:dyDescent="0.25"/>
  <cols>
    <col min="3" max="3" width="15.85546875" customWidth="1"/>
    <col min="4" max="4" width="14.28515625" customWidth="1"/>
    <col min="5" max="5" width="16.140625" customWidth="1"/>
  </cols>
  <sheetData>
    <row r="1" spans="1:5" x14ac:dyDescent="0.25">
      <c r="C1" s="6" t="s">
        <v>47</v>
      </c>
      <c r="D1" s="6" t="s">
        <v>46</v>
      </c>
      <c r="E1" s="6" t="s">
        <v>50</v>
      </c>
    </row>
    <row r="2" spans="1:5" x14ac:dyDescent="0.25">
      <c r="A2">
        <v>20150101</v>
      </c>
      <c r="B2" t="str">
        <f>LEFT(A2,4)</f>
        <v>2015</v>
      </c>
      <c r="C2" t="s">
        <v>45</v>
      </c>
    </row>
    <row r="3" spans="1:5" x14ac:dyDescent="0.25">
      <c r="A3">
        <v>20150101</v>
      </c>
      <c r="B3" t="str">
        <f>RIGHT(A3,2)</f>
        <v>01</v>
      </c>
      <c r="C3" t="s">
        <v>48</v>
      </c>
    </row>
    <row r="4" spans="1:5" x14ac:dyDescent="0.25">
      <c r="A4">
        <v>20150101</v>
      </c>
      <c r="B4" t="str">
        <f>MID(A4,5,2)</f>
        <v>01</v>
      </c>
      <c r="C4" t="s">
        <v>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4114-66B3-4739-8DC3-8E343BD69174}">
  <dimension ref="A1:C2"/>
  <sheetViews>
    <sheetView workbookViewId="0">
      <selection activeCell="A3" sqref="A3"/>
    </sheetView>
  </sheetViews>
  <sheetFormatPr defaultRowHeight="15" x14ac:dyDescent="0.25"/>
  <cols>
    <col min="1" max="1" width="16.7109375" bestFit="1" customWidth="1"/>
    <col min="2" max="2" width="12.28515625" bestFit="1" customWidth="1"/>
    <col min="3" max="3" width="24.5703125" customWidth="1"/>
  </cols>
  <sheetData>
    <row r="1" spans="1:3" x14ac:dyDescent="0.25">
      <c r="C1" s="6" t="s">
        <v>51</v>
      </c>
    </row>
    <row r="2" spans="1:3" x14ac:dyDescent="0.25">
      <c r="A2" t="s">
        <v>52</v>
      </c>
      <c r="B2" t="str">
        <f>TRIM(A2)</f>
        <v>140 Main St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9FE5B-EE46-4A3F-8E30-14A852346403}">
  <dimension ref="A1:C2"/>
  <sheetViews>
    <sheetView workbookViewId="0">
      <selection activeCell="C1" sqref="C1"/>
    </sheetView>
  </sheetViews>
  <sheetFormatPr defaultRowHeight="15" x14ac:dyDescent="0.25"/>
  <cols>
    <col min="1" max="1" width="13.7109375" bestFit="1" customWidth="1"/>
    <col min="2" max="2" width="17.5703125" customWidth="1"/>
    <col min="3" max="3" width="27.7109375" bestFit="1" customWidth="1"/>
  </cols>
  <sheetData>
    <row r="1" spans="1:3" x14ac:dyDescent="0.25">
      <c r="C1" s="6" t="s">
        <v>54</v>
      </c>
    </row>
    <row r="2" spans="1:3" x14ac:dyDescent="0.25">
      <c r="A2" t="s">
        <v>53</v>
      </c>
      <c r="B2" t="str">
        <f>SUBSTITUTE(A2,"Street","St.")</f>
        <v>170 Elm St.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C9806-31F7-44BF-9F03-E61818BCC8E4}">
  <dimension ref="A1:E2"/>
  <sheetViews>
    <sheetView tabSelected="1" workbookViewId="0">
      <selection activeCell="D1" sqref="A1:D1"/>
    </sheetView>
  </sheetViews>
  <sheetFormatPr defaultRowHeight="15" x14ac:dyDescent="0.25"/>
  <cols>
    <col min="1" max="3" width="9.140625" style="12"/>
    <col min="4" max="4" width="18.42578125" style="12" customWidth="1"/>
    <col min="5" max="5" width="30.7109375" customWidth="1"/>
  </cols>
  <sheetData>
    <row r="1" spans="1:5" x14ac:dyDescent="0.25">
      <c r="A1" s="13"/>
      <c r="B1" s="13"/>
      <c r="C1" s="13"/>
      <c r="D1" s="13"/>
      <c r="E1" s="6" t="s">
        <v>57</v>
      </c>
    </row>
    <row r="2" spans="1:5" x14ac:dyDescent="0.25">
      <c r="A2" s="13">
        <v>123</v>
      </c>
      <c r="B2" s="13" t="s">
        <v>55</v>
      </c>
      <c r="C2" s="13" t="s">
        <v>56</v>
      </c>
      <c r="D2" s="13" t="str">
        <f>CONCATENATE(A2," ",B2," ",C2)</f>
        <v>123 Main Street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9FD6-ED2E-42E0-A999-CE6796D4A971}">
  <dimension ref="A1:A2"/>
  <sheetViews>
    <sheetView workbookViewId="0">
      <selection activeCell="A3" sqref="A3"/>
    </sheetView>
  </sheetViews>
  <sheetFormatPr defaultRowHeight="15" x14ac:dyDescent="0.25"/>
  <cols>
    <col min="1" max="1" width="70.28515625" customWidth="1"/>
  </cols>
  <sheetData>
    <row r="1" spans="1:1" x14ac:dyDescent="0.25">
      <c r="A1" s="9" t="s">
        <v>59</v>
      </c>
    </row>
    <row r="2" spans="1:1" x14ac:dyDescent="0.25">
      <c r="A2" s="8" t="s">
        <v>58</v>
      </c>
    </row>
  </sheetData>
  <hyperlinks>
    <hyperlink ref="A2" r:id="rId1" xr:uid="{808884CF-56F6-4622-9D8E-B78A117912F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30FC-A97F-4328-B3AD-B4560CE8E569}">
  <dimension ref="A1:C15"/>
  <sheetViews>
    <sheetView workbookViewId="0">
      <selection activeCell="B15" sqref="B15"/>
    </sheetView>
  </sheetViews>
  <sheetFormatPr defaultRowHeight="15" x14ac:dyDescent="0.25"/>
  <cols>
    <col min="3" max="3" width="13.42578125" bestFit="1" customWidth="1"/>
  </cols>
  <sheetData>
    <row r="1" spans="1:3" x14ac:dyDescent="0.25">
      <c r="A1" t="s">
        <v>0</v>
      </c>
      <c r="B1" t="s">
        <v>5</v>
      </c>
      <c r="C1" s="6" t="s">
        <v>2</v>
      </c>
    </row>
    <row r="2" spans="1:3" x14ac:dyDescent="0.25">
      <c r="A2">
        <v>1</v>
      </c>
    </row>
    <row r="3" spans="1:3" x14ac:dyDescent="0.25">
      <c r="A3">
        <v>2</v>
      </c>
    </row>
    <row r="4" spans="1:3" x14ac:dyDescent="0.25">
      <c r="A4">
        <v>1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3</v>
      </c>
    </row>
    <row r="10" spans="1:3" x14ac:dyDescent="0.25">
      <c r="A10">
        <v>5</v>
      </c>
    </row>
    <row r="11" spans="1:3" x14ac:dyDescent="0.25">
      <c r="A11">
        <v>3</v>
      </c>
    </row>
    <row r="12" spans="1:3" x14ac:dyDescent="0.25">
      <c r="A12">
        <v>2</v>
      </c>
    </row>
    <row r="13" spans="1:3" x14ac:dyDescent="0.25">
      <c r="A13">
        <v>7</v>
      </c>
    </row>
    <row r="14" spans="1:3" x14ac:dyDescent="0.25">
      <c r="A14">
        <v>8</v>
      </c>
    </row>
    <row r="15" spans="1:3" x14ac:dyDescent="0.25">
      <c r="A15">
        <v>9</v>
      </c>
      <c r="B15">
        <f>MIN(A2:A15)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6E20C-543D-4C32-B4C8-8BDB370AFAFC}">
  <dimension ref="A1:C15"/>
  <sheetViews>
    <sheetView workbookViewId="0">
      <selection activeCell="C1" sqref="C1"/>
    </sheetView>
  </sheetViews>
  <sheetFormatPr defaultRowHeight="15" x14ac:dyDescent="0.25"/>
  <cols>
    <col min="3" max="3" width="13.85546875" bestFit="1" customWidth="1"/>
  </cols>
  <sheetData>
    <row r="1" spans="1:3" x14ac:dyDescent="0.25">
      <c r="A1" t="s">
        <v>0</v>
      </c>
      <c r="B1" t="s">
        <v>5</v>
      </c>
      <c r="C1" s="6" t="s">
        <v>3</v>
      </c>
    </row>
    <row r="2" spans="1:3" x14ac:dyDescent="0.25">
      <c r="A2">
        <v>1</v>
      </c>
    </row>
    <row r="3" spans="1:3" x14ac:dyDescent="0.25">
      <c r="A3">
        <v>2</v>
      </c>
    </row>
    <row r="4" spans="1:3" x14ac:dyDescent="0.25">
      <c r="A4">
        <v>1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3</v>
      </c>
    </row>
    <row r="10" spans="1:3" x14ac:dyDescent="0.25">
      <c r="A10">
        <v>5</v>
      </c>
    </row>
    <row r="11" spans="1:3" x14ac:dyDescent="0.25">
      <c r="A11">
        <v>3</v>
      </c>
    </row>
    <row r="12" spans="1:3" x14ac:dyDescent="0.25">
      <c r="A12">
        <v>2</v>
      </c>
    </row>
    <row r="13" spans="1:3" x14ac:dyDescent="0.25">
      <c r="A13">
        <v>7</v>
      </c>
    </row>
    <row r="14" spans="1:3" x14ac:dyDescent="0.25">
      <c r="A14">
        <v>8</v>
      </c>
    </row>
    <row r="15" spans="1:3" x14ac:dyDescent="0.25">
      <c r="A15">
        <v>9</v>
      </c>
      <c r="B15">
        <f>MAX(A2:A15)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0279-8157-401B-AC9E-F7C605FA5AEB}">
  <dimension ref="A1:C15"/>
  <sheetViews>
    <sheetView workbookViewId="0">
      <selection activeCell="G1" sqref="G1:L1048576"/>
    </sheetView>
  </sheetViews>
  <sheetFormatPr defaultRowHeight="15" x14ac:dyDescent="0.25"/>
  <cols>
    <col min="3" max="3" width="17" bestFit="1" customWidth="1"/>
    <col min="7" max="7" width="15.85546875" bestFit="1" customWidth="1"/>
  </cols>
  <sheetData>
    <row r="1" spans="1:3" x14ac:dyDescent="0.25">
      <c r="A1" t="s">
        <v>0</v>
      </c>
      <c r="B1" t="s">
        <v>5</v>
      </c>
      <c r="C1" s="6" t="s">
        <v>4</v>
      </c>
    </row>
    <row r="2" spans="1:3" x14ac:dyDescent="0.25">
      <c r="A2">
        <v>1</v>
      </c>
      <c r="C2">
        <f>MEDIAN(A2:A15)</f>
        <v>3</v>
      </c>
    </row>
    <row r="3" spans="1:3" x14ac:dyDescent="0.25">
      <c r="A3">
        <v>2</v>
      </c>
    </row>
    <row r="4" spans="1:3" x14ac:dyDescent="0.25">
      <c r="A4">
        <v>1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3</v>
      </c>
    </row>
    <row r="10" spans="1:3" x14ac:dyDescent="0.25">
      <c r="A10">
        <v>5</v>
      </c>
    </row>
    <row r="11" spans="1:3" x14ac:dyDescent="0.25">
      <c r="A11">
        <v>3</v>
      </c>
    </row>
    <row r="12" spans="1:3" x14ac:dyDescent="0.25">
      <c r="A12">
        <v>2</v>
      </c>
    </row>
    <row r="13" spans="1:3" x14ac:dyDescent="0.25">
      <c r="A13">
        <v>7</v>
      </c>
    </row>
    <row r="14" spans="1:3" x14ac:dyDescent="0.25">
      <c r="A14">
        <v>8</v>
      </c>
    </row>
    <row r="15" spans="1:3" x14ac:dyDescent="0.25">
      <c r="A15">
        <v>9</v>
      </c>
      <c r="B15">
        <f>MEDIAN(A2:A15)</f>
        <v>3</v>
      </c>
    </row>
  </sheetData>
  <sortState xmlns:xlrd2="http://schemas.microsoft.com/office/spreadsheetml/2017/richdata2" ref="I2:I15">
    <sortCondition ref="I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44CAB-69C4-4147-AFCC-4A4E2D715264}">
  <dimension ref="A1:C16"/>
  <sheetViews>
    <sheetView workbookViewId="0">
      <selection activeCell="C1" sqref="C1"/>
    </sheetView>
  </sheetViews>
  <sheetFormatPr defaultRowHeight="15" x14ac:dyDescent="0.25"/>
  <cols>
    <col min="3" max="3" width="17" bestFit="1" customWidth="1"/>
  </cols>
  <sheetData>
    <row r="1" spans="1:3" x14ac:dyDescent="0.25">
      <c r="A1" t="s">
        <v>0</v>
      </c>
      <c r="B1" t="s">
        <v>5</v>
      </c>
      <c r="C1" s="6" t="s">
        <v>42</v>
      </c>
    </row>
    <row r="2" spans="1:3" x14ac:dyDescent="0.25">
      <c r="A2">
        <v>1</v>
      </c>
    </row>
    <row r="3" spans="1:3" x14ac:dyDescent="0.25">
      <c r="A3">
        <v>2</v>
      </c>
      <c r="C3">
        <f>STDEVP(A2:A15)</f>
        <v>2.4629913785095239</v>
      </c>
    </row>
    <row r="4" spans="1:3" x14ac:dyDescent="0.25">
      <c r="A4">
        <v>1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3</v>
      </c>
    </row>
    <row r="10" spans="1:3" x14ac:dyDescent="0.25">
      <c r="A10">
        <v>5</v>
      </c>
    </row>
    <row r="11" spans="1:3" x14ac:dyDescent="0.25">
      <c r="A11">
        <v>3</v>
      </c>
    </row>
    <row r="12" spans="1:3" x14ac:dyDescent="0.25">
      <c r="A12">
        <v>2</v>
      </c>
    </row>
    <row r="13" spans="1:3" x14ac:dyDescent="0.25">
      <c r="A13">
        <v>7</v>
      </c>
    </row>
    <row r="14" spans="1:3" x14ac:dyDescent="0.25">
      <c r="A14">
        <v>8</v>
      </c>
    </row>
    <row r="15" spans="1:3" x14ac:dyDescent="0.25">
      <c r="A15">
        <v>9</v>
      </c>
      <c r="B15">
        <f>_xlfn.STDEV.P(A2:A15)</f>
        <v>2.4629913785095239</v>
      </c>
    </row>
    <row r="16" spans="1:3" x14ac:dyDescent="0.25">
      <c r="B16">
        <f>_xlfn.STDEV.S(A2:A15)</f>
        <v>2.5559669467673154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19CA5-E53A-4A4B-8076-F830F43928A4}">
  <dimension ref="A1:I29"/>
  <sheetViews>
    <sheetView workbookViewId="0">
      <selection activeCell="E1" sqref="E1"/>
    </sheetView>
  </sheetViews>
  <sheetFormatPr defaultRowHeight="15" x14ac:dyDescent="0.25"/>
  <cols>
    <col min="5" max="5" width="21" bestFit="1" customWidth="1"/>
    <col min="7" max="7" width="23.140625" bestFit="1" customWidth="1"/>
  </cols>
  <sheetData>
    <row r="1" spans="1:9" x14ac:dyDescent="0.25">
      <c r="A1" t="s">
        <v>0</v>
      </c>
      <c r="D1" t="s">
        <v>5</v>
      </c>
      <c r="E1" s="6" t="s">
        <v>40</v>
      </c>
    </row>
    <row r="2" spans="1:9" x14ac:dyDescent="0.25">
      <c r="A2">
        <v>1</v>
      </c>
      <c r="B2">
        <v>5</v>
      </c>
      <c r="D2">
        <f>CORREL(A2:A6,B2:B6)</f>
        <v>-0.99999999999999978</v>
      </c>
      <c r="G2" t="s">
        <v>6</v>
      </c>
      <c r="H2">
        <v>1</v>
      </c>
      <c r="I2" t="s">
        <v>9</v>
      </c>
    </row>
    <row r="3" spans="1:9" x14ac:dyDescent="0.25">
      <c r="A3">
        <v>2</v>
      </c>
      <c r="B3">
        <v>4</v>
      </c>
      <c r="G3" t="s">
        <v>7</v>
      </c>
      <c r="H3">
        <v>-1</v>
      </c>
      <c r="I3" t="s">
        <v>10</v>
      </c>
    </row>
    <row r="4" spans="1:9" x14ac:dyDescent="0.25">
      <c r="A4">
        <v>3</v>
      </c>
      <c r="B4">
        <v>3</v>
      </c>
      <c r="G4" t="s">
        <v>8</v>
      </c>
      <c r="H4">
        <v>0</v>
      </c>
      <c r="I4" t="s">
        <v>11</v>
      </c>
    </row>
    <row r="5" spans="1:9" x14ac:dyDescent="0.25">
      <c r="A5">
        <v>4</v>
      </c>
      <c r="B5">
        <v>2</v>
      </c>
    </row>
    <row r="6" spans="1:9" x14ac:dyDescent="0.25">
      <c r="A6">
        <v>5</v>
      </c>
      <c r="B6">
        <v>1</v>
      </c>
      <c r="D6">
        <f>CORREL(A2:A6,B2:B6)</f>
        <v>-0.99999999999999978</v>
      </c>
      <c r="G6" t="s">
        <v>12</v>
      </c>
      <c r="H6" t="s">
        <v>13</v>
      </c>
      <c r="I6" s="1" t="s">
        <v>16</v>
      </c>
    </row>
    <row r="7" spans="1:9" x14ac:dyDescent="0.25">
      <c r="G7" t="s">
        <v>14</v>
      </c>
      <c r="H7" t="s">
        <v>15</v>
      </c>
      <c r="I7" s="1" t="s">
        <v>17</v>
      </c>
    </row>
    <row r="8" spans="1:9" x14ac:dyDescent="0.25">
      <c r="G8" t="s">
        <v>18</v>
      </c>
      <c r="H8" t="s">
        <v>19</v>
      </c>
      <c r="I8" s="1" t="s">
        <v>20</v>
      </c>
    </row>
    <row r="14" spans="1:9" x14ac:dyDescent="0.25">
      <c r="A14" t="s">
        <v>0</v>
      </c>
    </row>
    <row r="15" spans="1:9" x14ac:dyDescent="0.25">
      <c r="A15">
        <v>1</v>
      </c>
      <c r="B15">
        <v>1</v>
      </c>
      <c r="D15">
        <f>CORREL(A15:A19,B15:B19)</f>
        <v>0.99999999999999978</v>
      </c>
    </row>
    <row r="16" spans="1:9" x14ac:dyDescent="0.25">
      <c r="A16">
        <v>2</v>
      </c>
      <c r="B16">
        <v>2</v>
      </c>
    </row>
    <row r="17" spans="1:4" x14ac:dyDescent="0.25">
      <c r="A17">
        <v>3</v>
      </c>
      <c r="B17">
        <v>3</v>
      </c>
    </row>
    <row r="18" spans="1:4" x14ac:dyDescent="0.25">
      <c r="A18">
        <v>4</v>
      </c>
      <c r="B18">
        <v>4</v>
      </c>
    </row>
    <row r="19" spans="1:4" x14ac:dyDescent="0.25">
      <c r="A19">
        <v>5</v>
      </c>
      <c r="B19">
        <v>5</v>
      </c>
    </row>
    <row r="24" spans="1:4" x14ac:dyDescent="0.25">
      <c r="A24" t="s">
        <v>0</v>
      </c>
    </row>
    <row r="25" spans="1:4" x14ac:dyDescent="0.25">
      <c r="A25">
        <v>1</v>
      </c>
      <c r="B25">
        <v>5</v>
      </c>
      <c r="D25">
        <f>CORREL(A25:A29,B25:B29)</f>
        <v>-0.59603956067926966</v>
      </c>
    </row>
    <row r="26" spans="1:4" x14ac:dyDescent="0.25">
      <c r="A26">
        <v>2</v>
      </c>
      <c r="B26">
        <v>7</v>
      </c>
    </row>
    <row r="27" spans="1:4" x14ac:dyDescent="0.25">
      <c r="A27">
        <v>3</v>
      </c>
      <c r="B27">
        <v>8</v>
      </c>
    </row>
    <row r="28" spans="1:4" x14ac:dyDescent="0.25">
      <c r="A28">
        <v>4</v>
      </c>
      <c r="B28">
        <v>4</v>
      </c>
    </row>
    <row r="29" spans="1:4" x14ac:dyDescent="0.25">
      <c r="A29">
        <v>5</v>
      </c>
      <c r="B29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0BCFD-E36D-4F6C-A002-CEC22569A1B1}">
  <dimension ref="A1:D16"/>
  <sheetViews>
    <sheetView workbookViewId="0">
      <selection activeCell="D1" sqref="D1"/>
    </sheetView>
  </sheetViews>
  <sheetFormatPr defaultRowHeight="15" x14ac:dyDescent="0.25"/>
  <cols>
    <col min="1" max="1" width="9.7109375" bestFit="1" customWidth="1"/>
  </cols>
  <sheetData>
    <row r="1" spans="1:4" x14ac:dyDescent="0.25">
      <c r="A1" t="s">
        <v>21</v>
      </c>
      <c r="D1" s="7" t="s">
        <v>41</v>
      </c>
    </row>
    <row r="2" spans="1:4" x14ac:dyDescent="0.25">
      <c r="A2" s="2">
        <v>43831</v>
      </c>
      <c r="B2" s="1" t="s">
        <v>22</v>
      </c>
      <c r="D2" s="3">
        <f>A3-A2</f>
        <v>1</v>
      </c>
    </row>
    <row r="3" spans="1:4" x14ac:dyDescent="0.25">
      <c r="A3" s="2">
        <v>43832</v>
      </c>
      <c r="B3">
        <f>A3-A2</f>
        <v>1</v>
      </c>
      <c r="D3" s="3">
        <f t="shared" ref="D3:D15" si="0">A4-A3</f>
        <v>2</v>
      </c>
    </row>
    <row r="4" spans="1:4" x14ac:dyDescent="0.25">
      <c r="A4" s="2">
        <v>43834</v>
      </c>
      <c r="B4">
        <f t="shared" ref="B4:B16" si="1">A4-A3</f>
        <v>2</v>
      </c>
      <c r="D4" s="3">
        <f t="shared" si="0"/>
        <v>4</v>
      </c>
    </row>
    <row r="5" spans="1:4" x14ac:dyDescent="0.25">
      <c r="A5" s="2">
        <v>43838</v>
      </c>
      <c r="B5">
        <f t="shared" si="1"/>
        <v>4</v>
      </c>
      <c r="D5" s="3">
        <f t="shared" si="0"/>
        <v>6</v>
      </c>
    </row>
    <row r="6" spans="1:4" x14ac:dyDescent="0.25">
      <c r="A6" s="2">
        <v>43844</v>
      </c>
      <c r="B6">
        <f t="shared" si="1"/>
        <v>6</v>
      </c>
      <c r="D6" s="3">
        <f t="shared" si="0"/>
        <v>4</v>
      </c>
    </row>
    <row r="7" spans="1:4" x14ac:dyDescent="0.25">
      <c r="A7" s="2">
        <v>43848</v>
      </c>
      <c r="B7">
        <f t="shared" si="1"/>
        <v>4</v>
      </c>
      <c r="D7" s="3">
        <f t="shared" si="0"/>
        <v>10</v>
      </c>
    </row>
    <row r="8" spans="1:4" x14ac:dyDescent="0.25">
      <c r="A8" s="2">
        <v>43858</v>
      </c>
      <c r="B8">
        <f t="shared" si="1"/>
        <v>10</v>
      </c>
      <c r="D8" s="3">
        <f t="shared" si="0"/>
        <v>8</v>
      </c>
    </row>
    <row r="9" spans="1:4" x14ac:dyDescent="0.25">
      <c r="A9" s="2">
        <v>43866</v>
      </c>
      <c r="B9">
        <f t="shared" si="1"/>
        <v>8</v>
      </c>
      <c r="D9" s="3">
        <f t="shared" si="0"/>
        <v>3</v>
      </c>
    </row>
    <row r="10" spans="1:4" x14ac:dyDescent="0.25">
      <c r="A10" s="2">
        <v>43869</v>
      </c>
      <c r="B10">
        <f t="shared" si="1"/>
        <v>3</v>
      </c>
      <c r="D10" s="3">
        <f t="shared" si="0"/>
        <v>5</v>
      </c>
    </row>
    <row r="11" spans="1:4" x14ac:dyDescent="0.25">
      <c r="A11" s="2">
        <v>43874</v>
      </c>
      <c r="B11">
        <f t="shared" si="1"/>
        <v>5</v>
      </c>
      <c r="D11" s="3">
        <f t="shared" si="0"/>
        <v>6</v>
      </c>
    </row>
    <row r="12" spans="1:4" x14ac:dyDescent="0.25">
      <c r="A12" s="2">
        <v>43880</v>
      </c>
      <c r="B12">
        <f t="shared" si="1"/>
        <v>6</v>
      </c>
      <c r="D12" s="3">
        <f t="shared" si="0"/>
        <v>2</v>
      </c>
    </row>
    <row r="13" spans="1:4" x14ac:dyDescent="0.25">
      <c r="A13" s="2">
        <v>43882</v>
      </c>
      <c r="B13">
        <f t="shared" si="1"/>
        <v>2</v>
      </c>
      <c r="D13" s="3">
        <f t="shared" si="0"/>
        <v>7</v>
      </c>
    </row>
    <row r="14" spans="1:4" x14ac:dyDescent="0.25">
      <c r="A14" s="2">
        <v>43889</v>
      </c>
      <c r="B14">
        <f t="shared" si="1"/>
        <v>7</v>
      </c>
      <c r="D14" s="3">
        <f t="shared" si="0"/>
        <v>1</v>
      </c>
    </row>
    <row r="15" spans="1:4" x14ac:dyDescent="0.25">
      <c r="A15" s="2">
        <v>43890</v>
      </c>
      <c r="B15">
        <f t="shared" si="1"/>
        <v>1</v>
      </c>
      <c r="D15" s="3">
        <f t="shared" si="0"/>
        <v>4</v>
      </c>
    </row>
    <row r="16" spans="1:4" x14ac:dyDescent="0.25">
      <c r="A16" s="2">
        <v>43894</v>
      </c>
      <c r="B16">
        <f t="shared" si="1"/>
        <v>4</v>
      </c>
      <c r="D16" s="3"/>
    </row>
  </sheetData>
  <sortState xmlns:xlrd2="http://schemas.microsoft.com/office/spreadsheetml/2017/richdata2" ref="A2:A16">
    <sortCondition ref="A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3521-EFA6-4158-8259-6792B69D6278}">
  <dimension ref="A1:G12"/>
  <sheetViews>
    <sheetView workbookViewId="0">
      <selection activeCell="G3" sqref="G3"/>
    </sheetView>
  </sheetViews>
  <sheetFormatPr defaultRowHeight="15" x14ac:dyDescent="0.25"/>
  <cols>
    <col min="1" max="1" width="10" bestFit="1" customWidth="1"/>
    <col min="4" max="4" width="15" bestFit="1" customWidth="1"/>
    <col min="7" max="7" width="54.140625" bestFit="1" customWidth="1"/>
  </cols>
  <sheetData>
    <row r="1" spans="1:7" x14ac:dyDescent="0.25">
      <c r="A1" t="s">
        <v>0</v>
      </c>
      <c r="D1" t="s">
        <v>30</v>
      </c>
    </row>
    <row r="2" spans="1:7" x14ac:dyDescent="0.25">
      <c r="B2">
        <v>2018</v>
      </c>
      <c r="C2">
        <v>2019</v>
      </c>
      <c r="G2" t="s">
        <v>5</v>
      </c>
    </row>
    <row r="3" spans="1:7" x14ac:dyDescent="0.25">
      <c r="A3" t="s">
        <v>23</v>
      </c>
      <c r="B3">
        <v>1</v>
      </c>
      <c r="C3">
        <v>2</v>
      </c>
      <c r="D3" s="4">
        <f>(C3-B3)/B3</f>
        <v>1</v>
      </c>
      <c r="G3" s="7" t="s">
        <v>31</v>
      </c>
    </row>
    <row r="4" spans="1:7" x14ac:dyDescent="0.25">
      <c r="A4" t="s">
        <v>25</v>
      </c>
      <c r="B4">
        <v>5</v>
      </c>
      <c r="C4">
        <v>2</v>
      </c>
      <c r="D4" s="4">
        <f t="shared" ref="D4:D9" si="0">(C4-B4)/B4</f>
        <v>-0.6</v>
      </c>
      <c r="G4" s="1" t="s">
        <v>35</v>
      </c>
    </row>
    <row r="5" spans="1:7" x14ac:dyDescent="0.25">
      <c r="A5" t="s">
        <v>26</v>
      </c>
      <c r="B5">
        <v>30</v>
      </c>
      <c r="C5">
        <v>45</v>
      </c>
      <c r="D5" s="4">
        <f t="shared" si="0"/>
        <v>0.5</v>
      </c>
    </row>
    <row r="6" spans="1:7" x14ac:dyDescent="0.25">
      <c r="A6" t="s">
        <v>27</v>
      </c>
      <c r="B6">
        <v>7</v>
      </c>
      <c r="C6">
        <v>3</v>
      </c>
      <c r="D6" s="4">
        <f t="shared" si="0"/>
        <v>-0.5714285714285714</v>
      </c>
    </row>
    <row r="7" spans="1:7" x14ac:dyDescent="0.25">
      <c r="A7" t="s">
        <v>24</v>
      </c>
      <c r="B7">
        <v>120</v>
      </c>
      <c r="C7">
        <v>220</v>
      </c>
      <c r="D7" s="4">
        <f t="shared" si="0"/>
        <v>0.83333333333333337</v>
      </c>
    </row>
    <row r="8" spans="1:7" x14ac:dyDescent="0.25">
      <c r="A8" t="s">
        <v>28</v>
      </c>
      <c r="B8">
        <v>17</v>
      </c>
      <c r="C8">
        <v>2</v>
      </c>
      <c r="D8" s="4">
        <f t="shared" si="0"/>
        <v>-0.88235294117647056</v>
      </c>
    </row>
    <row r="9" spans="1:7" x14ac:dyDescent="0.25">
      <c r="A9" t="s">
        <v>29</v>
      </c>
      <c r="B9">
        <v>423</v>
      </c>
      <c r="C9">
        <v>439</v>
      </c>
      <c r="D9" s="4">
        <f t="shared" si="0"/>
        <v>3.7825059101654845E-2</v>
      </c>
    </row>
    <row r="10" spans="1:7" x14ac:dyDescent="0.25">
      <c r="G10" t="s">
        <v>32</v>
      </c>
    </row>
    <row r="11" spans="1:7" x14ac:dyDescent="0.25">
      <c r="G11" t="s">
        <v>33</v>
      </c>
    </row>
    <row r="12" spans="1:7" x14ac:dyDescent="0.25">
      <c r="G12" t="s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58C5E-4EBB-4443-816E-3C5C885F6619}">
  <dimension ref="A1:D4"/>
  <sheetViews>
    <sheetView workbookViewId="0">
      <selection activeCell="D4" sqref="D4"/>
    </sheetView>
  </sheetViews>
  <sheetFormatPr defaultRowHeight="15" x14ac:dyDescent="0.25"/>
  <cols>
    <col min="1" max="1" width="9.140625" bestFit="1" customWidth="1"/>
    <col min="4" max="4" width="15.85546875" bestFit="1" customWidth="1"/>
  </cols>
  <sheetData>
    <row r="1" spans="1:4" x14ac:dyDescent="0.25">
      <c r="A1" t="s">
        <v>0</v>
      </c>
      <c r="D1" s="6" t="s">
        <v>39</v>
      </c>
    </row>
    <row r="2" spans="1:4" x14ac:dyDescent="0.25">
      <c r="A2" t="s">
        <v>36</v>
      </c>
      <c r="B2" t="s">
        <v>37</v>
      </c>
      <c r="D2" s="1">
        <f>(A3/B3)*100000</f>
        <v>705.94059405940595</v>
      </c>
    </row>
    <row r="3" spans="1:4" x14ac:dyDescent="0.25">
      <c r="A3">
        <v>713</v>
      </c>
      <c r="B3" s="5">
        <v>101000</v>
      </c>
    </row>
    <row r="4" spans="1:4" x14ac:dyDescent="0.25">
      <c r="C4" t="s">
        <v>38</v>
      </c>
      <c r="D4">
        <f>(A3/B3)*100000</f>
        <v>705.94059405940595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Mean</vt:lpstr>
      <vt:lpstr>Min</vt:lpstr>
      <vt:lpstr>Max</vt:lpstr>
      <vt:lpstr>Median</vt:lpstr>
      <vt:lpstr>StandardDeviation</vt:lpstr>
      <vt:lpstr>Correlation</vt:lpstr>
      <vt:lpstr>DaysBetween</vt:lpstr>
      <vt:lpstr>PercentChange</vt:lpstr>
      <vt:lpstr>Crime Rate</vt:lpstr>
      <vt:lpstr>Proper</vt:lpstr>
      <vt:lpstr>LeftRightMid</vt:lpstr>
      <vt:lpstr>Trim</vt:lpstr>
      <vt:lpstr>Substitute</vt:lpstr>
      <vt:lpstr>Concatenate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Zawitz</dc:creator>
  <cp:lastModifiedBy>Dawn</cp:lastModifiedBy>
  <dcterms:created xsi:type="dcterms:W3CDTF">2020-03-05T01:42:51Z</dcterms:created>
  <dcterms:modified xsi:type="dcterms:W3CDTF">2020-05-02T23:11:03Z</dcterms:modified>
</cp:coreProperties>
</file>